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section1235" localSheetId="0">'Лист1'!#REF!</definedName>
    <definedName name="section1236" localSheetId="0">'Лист1'!#REF!</definedName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<sst xmlns="http://schemas.openxmlformats.org/spreadsheetml/2006/main" count="109" uniqueCount="58">
  <si>
    <t>ЛИСТ ОНДУВИЛЛА</t>
  </si>
  <si>
    <t>Лист Ондувилла</t>
  </si>
  <si>
    <t>АКСЕССУАРЫ</t>
  </si>
  <si>
    <t>Конек</t>
  </si>
  <si>
    <t>Торцевой конек</t>
  </si>
  <si>
    <t>Торцевая планка (щипец)</t>
  </si>
  <si>
    <t>Покрывающий фартук</t>
  </si>
  <si>
    <t>Ендова Ондулин</t>
  </si>
  <si>
    <t>Ендова Ондувилла</t>
  </si>
  <si>
    <t>Гвозди со шляпками</t>
  </si>
  <si>
    <t>Вентилируемый заполнитель карнизов</t>
  </si>
  <si>
    <t>Вентиляционная труба ондувилла</t>
  </si>
  <si>
    <t>Дышащая изоляционная прокладка</t>
  </si>
  <si>
    <t>в 1 кв.м 3,23 листа</t>
  </si>
  <si>
    <t>1,06*0,4м</t>
  </si>
  <si>
    <t>зеленый 3D</t>
  </si>
  <si>
    <t>фиорентино 3D</t>
  </si>
  <si>
    <t>1,06 м</t>
  </si>
  <si>
    <t>1,05 м</t>
  </si>
  <si>
    <t>1,04 м</t>
  </si>
  <si>
    <t>1,02 м</t>
  </si>
  <si>
    <t>1 м</t>
  </si>
  <si>
    <t>зеленый</t>
  </si>
  <si>
    <t>красный, коричневый, зелёный, фиорентино</t>
  </si>
  <si>
    <t>5 шт/на лист</t>
  </si>
  <si>
    <t>48,00 р./шт.</t>
  </si>
  <si>
    <t>черный</t>
  </si>
  <si>
    <t>0,40х0,48м</t>
  </si>
  <si>
    <t>0,15*5м</t>
  </si>
  <si>
    <t>Наименование</t>
  </si>
  <si>
    <t>Расход</t>
  </si>
  <si>
    <t>Цвет</t>
  </si>
  <si>
    <t>Размер</t>
  </si>
  <si>
    <t>Цена за Ед.изм</t>
  </si>
  <si>
    <t>красный / коричневый 3D</t>
  </si>
  <si>
    <t>красный / коричневый</t>
  </si>
  <si>
    <t>Волнистые листы ОНДУВИЛЛА</t>
  </si>
  <si>
    <t>Внешний вид</t>
  </si>
  <si>
    <t>розн</t>
  </si>
  <si>
    <t>закупка</t>
  </si>
  <si>
    <t>нац</t>
  </si>
  <si>
    <t>строители</t>
  </si>
  <si>
    <t>красный  3D</t>
  </si>
  <si>
    <t>коричневый 3D</t>
  </si>
  <si>
    <r>
      <t xml:space="preserve">121,00 р./шт.           </t>
    </r>
    <r>
      <rPr>
        <b/>
        <sz val="8"/>
        <color indexed="10"/>
        <rFont val="Verdana"/>
        <family val="2"/>
      </rPr>
      <t>108,00 р./шт.</t>
    </r>
  </si>
  <si>
    <r>
      <t xml:space="preserve">121,00 р./шт.           </t>
    </r>
    <r>
      <rPr>
        <b/>
        <sz val="8"/>
        <color indexed="10"/>
        <rFont val="Verdana"/>
        <family val="2"/>
      </rPr>
      <t>95,00 р./шт.</t>
    </r>
  </si>
  <si>
    <r>
      <t xml:space="preserve">128,00 р./шт.           </t>
    </r>
    <r>
      <rPr>
        <b/>
        <sz val="8"/>
        <color indexed="10"/>
        <rFont val="Verdana"/>
        <family val="2"/>
      </rPr>
      <t>113,00 р./шт.</t>
    </r>
  </si>
  <si>
    <r>
      <t xml:space="preserve">148,00 р./шт.           </t>
    </r>
    <r>
      <rPr>
        <b/>
        <sz val="8"/>
        <color indexed="10"/>
        <rFont val="Verdana"/>
        <family val="2"/>
      </rPr>
      <t>133,00 р./шт.</t>
    </r>
  </si>
  <si>
    <t>238,00 р./шт.</t>
  </si>
  <si>
    <t>250,00 р./шт.</t>
  </si>
  <si>
    <t>294,00 р./шт.</t>
  </si>
  <si>
    <t>255,00 р./шт.</t>
  </si>
  <si>
    <t>272,00 р./шт.</t>
  </si>
  <si>
    <t>283,00 р./шт.</t>
  </si>
  <si>
    <t>752,00 р./шт.</t>
  </si>
  <si>
    <t>1,34 р./шт.</t>
  </si>
  <si>
    <t>2 911,00 р./шт.</t>
  </si>
  <si>
    <t>1 456,00 р./шт.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</si>
</sst>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Verdana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rgb="FF000000"/>
      <name val="Verdana"/>
      <family val="2"/>
    </font>
    <font>
      <sz val="8"/>
      <color rgb="FF0000FF"/>
      <name val="Verdana"/>
      <family val="2"/>
    </font>
    <font>
      <sz val="8"/>
      <color theme="1"/>
      <name val="Verdana"/>
      <family val="2"/>
    </font>
    <font>
      <b/>
      <sz val="8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85858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/>
      <right/>
      <top style="medium">
        <color rgb="FF000000"/>
      </top>
      <bottom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4" borderId="13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horizontal="right" vertical="center"/>
    </xf>
    <xf numFmtId="0" fontId="41" fillId="34" borderId="14" xfId="0" applyFont="1" applyFill="1" applyBorder="1" applyAlignment="1">
      <alignment horizontal="right" vertical="center"/>
    </xf>
    <xf numFmtId="0" fontId="41" fillId="34" borderId="15" xfId="0" applyFont="1" applyFill="1" applyBorder="1" applyAlignment="1">
      <alignment horizontal="right" vertical="center"/>
    </xf>
    <xf numFmtId="0" fontId="42" fillId="35" borderId="21" xfId="0" applyFont="1" applyFill="1" applyBorder="1" applyAlignment="1">
      <alignment vertical="center" wrapText="1"/>
    </xf>
    <xf numFmtId="0" fontId="42" fillId="35" borderId="19" xfId="0" applyFont="1" applyFill="1" applyBorder="1" applyAlignment="1">
      <alignment vertical="center" wrapText="1"/>
    </xf>
    <xf numFmtId="0" fontId="42" fillId="35" borderId="22" xfId="0" applyFont="1" applyFill="1" applyBorder="1" applyAlignment="1">
      <alignment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1" fillId="35" borderId="26" xfId="0" applyFont="1" applyFill="1" applyBorder="1" applyAlignment="1">
      <alignment vertical="center" wrapText="1"/>
    </xf>
    <xf numFmtId="0" fontId="41" fillId="35" borderId="27" xfId="0" applyFont="1" applyFill="1" applyBorder="1" applyAlignment="1">
      <alignment vertical="center" wrapText="1"/>
    </xf>
    <xf numFmtId="0" fontId="41" fillId="35" borderId="28" xfId="0" applyFont="1" applyFill="1" applyBorder="1" applyAlignment="1">
      <alignment vertical="center" wrapText="1"/>
    </xf>
    <xf numFmtId="0" fontId="41" fillId="35" borderId="13" xfId="0" applyFont="1" applyFill="1" applyBorder="1" applyAlignment="1">
      <alignment vertical="center" wrapText="1"/>
    </xf>
    <xf numFmtId="0" fontId="41" fillId="35" borderId="14" xfId="0" applyFont="1" applyFill="1" applyBorder="1" applyAlignment="1">
      <alignment vertical="center" wrapText="1"/>
    </xf>
    <xf numFmtId="0" fontId="41" fillId="35" borderId="15" xfId="0" applyFont="1" applyFill="1" applyBorder="1" applyAlignment="1">
      <alignment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right" vertical="center"/>
    </xf>
    <xf numFmtId="0" fontId="41" fillId="35" borderId="14" xfId="0" applyFont="1" applyFill="1" applyBorder="1" applyAlignment="1">
      <alignment horizontal="right" vertical="center"/>
    </xf>
    <xf numFmtId="0" fontId="41" fillId="35" borderId="15" xfId="0" applyFont="1" applyFill="1" applyBorder="1" applyAlignment="1">
      <alignment horizontal="right" vertical="center"/>
    </xf>
    <xf numFmtId="0" fontId="44" fillId="36" borderId="10" xfId="0" applyFont="1" applyFill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4" fillId="36" borderId="29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34" borderId="21" xfId="0" applyFont="1" applyFill="1" applyBorder="1" applyAlignment="1">
      <alignment vertical="center" wrapText="1"/>
    </xf>
    <xf numFmtId="0" fontId="42" fillId="34" borderId="19" xfId="0" applyFont="1" applyFill="1" applyBorder="1" applyAlignment="1">
      <alignment vertical="center" wrapText="1"/>
    </xf>
    <xf numFmtId="0" fontId="42" fillId="34" borderId="22" xfId="0" applyFont="1" applyFill="1" applyBorder="1" applyAlignment="1">
      <alignment vertical="center" wrapText="1"/>
    </xf>
    <xf numFmtId="0" fontId="41" fillId="34" borderId="26" xfId="0" applyFont="1" applyFill="1" applyBorder="1" applyAlignment="1">
      <alignment vertical="center" wrapText="1"/>
    </xf>
    <xf numFmtId="0" fontId="41" fillId="34" borderId="27" xfId="0" applyFont="1" applyFill="1" applyBorder="1" applyAlignment="1">
      <alignment vertical="center" wrapText="1"/>
    </xf>
    <xf numFmtId="0" fontId="41" fillId="34" borderId="28" xfId="0" applyFont="1" applyFill="1" applyBorder="1" applyAlignment="1">
      <alignment vertical="center" wrapText="1"/>
    </xf>
    <xf numFmtId="0" fontId="42" fillId="35" borderId="13" xfId="0" applyFont="1" applyFill="1" applyBorder="1" applyAlignment="1">
      <alignment vertical="center" wrapText="1"/>
    </xf>
    <xf numFmtId="0" fontId="42" fillId="35" borderId="14" xfId="0" applyFont="1" applyFill="1" applyBorder="1" applyAlignment="1">
      <alignment vertical="center" wrapText="1"/>
    </xf>
    <xf numFmtId="0" fontId="42" fillId="35" borderId="15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right" vertical="center"/>
    </xf>
    <xf numFmtId="0" fontId="41" fillId="0" borderId="25" xfId="0" applyFont="1" applyFill="1" applyBorder="1" applyAlignment="1">
      <alignment horizontal="right" vertical="center"/>
    </xf>
    <xf numFmtId="0" fontId="44" fillId="36" borderId="32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8</xdr:row>
      <xdr:rowOff>38100</xdr:rowOff>
    </xdr:from>
    <xdr:to>
      <xdr:col>0</xdr:col>
      <xdr:colOff>733425</xdr:colOff>
      <xdr:row>10</xdr:row>
      <xdr:rowOff>209550</xdr:rowOff>
    </xdr:to>
    <xdr:pic>
      <xdr:nvPicPr>
        <xdr:cNvPr id="1" name="Рисунок 63" descr="Лист Ондувилл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57150</xdr:rowOff>
    </xdr:from>
    <xdr:to>
      <xdr:col>0</xdr:col>
      <xdr:colOff>771525</xdr:colOff>
      <xdr:row>13</xdr:row>
      <xdr:rowOff>200025</xdr:rowOff>
    </xdr:to>
    <xdr:pic>
      <xdr:nvPicPr>
        <xdr:cNvPr id="2" name="Рисунок 64" descr="Лист Ондувилл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2670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752475</xdr:colOff>
      <xdr:row>16</xdr:row>
      <xdr:rowOff>190500</xdr:rowOff>
    </xdr:to>
    <xdr:pic>
      <xdr:nvPicPr>
        <xdr:cNvPr id="3" name="Рисунок 65" descr="Лист Ондувилл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9814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66675</xdr:rowOff>
    </xdr:from>
    <xdr:to>
      <xdr:col>0</xdr:col>
      <xdr:colOff>685800</xdr:colOff>
      <xdr:row>20</xdr:row>
      <xdr:rowOff>190500</xdr:rowOff>
    </xdr:to>
    <xdr:pic>
      <xdr:nvPicPr>
        <xdr:cNvPr id="4" name="Рисунок 66" descr="Коне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50101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47625</xdr:rowOff>
    </xdr:from>
    <xdr:to>
      <xdr:col>0</xdr:col>
      <xdr:colOff>733425</xdr:colOff>
      <xdr:row>23</xdr:row>
      <xdr:rowOff>228600</xdr:rowOff>
    </xdr:to>
    <xdr:pic>
      <xdr:nvPicPr>
        <xdr:cNvPr id="5" name="Рисунок 67" descr="Коне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7054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28575</xdr:rowOff>
    </xdr:from>
    <xdr:to>
      <xdr:col>0</xdr:col>
      <xdr:colOff>714375</xdr:colOff>
      <xdr:row>26</xdr:row>
      <xdr:rowOff>209550</xdr:rowOff>
    </xdr:to>
    <xdr:pic>
      <xdr:nvPicPr>
        <xdr:cNvPr id="6" name="Рисунок 68" descr="Коне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4008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38100</xdr:rowOff>
    </xdr:from>
    <xdr:to>
      <xdr:col>0</xdr:col>
      <xdr:colOff>723900</xdr:colOff>
      <xdr:row>29</xdr:row>
      <xdr:rowOff>219075</xdr:rowOff>
    </xdr:to>
    <xdr:pic>
      <xdr:nvPicPr>
        <xdr:cNvPr id="7" name="Рисунок 69" descr="Торцевой конек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1247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38100</xdr:rowOff>
    </xdr:from>
    <xdr:to>
      <xdr:col>0</xdr:col>
      <xdr:colOff>714375</xdr:colOff>
      <xdr:row>32</xdr:row>
      <xdr:rowOff>190500</xdr:rowOff>
    </xdr:to>
    <xdr:pic>
      <xdr:nvPicPr>
        <xdr:cNvPr id="8" name="Рисунок 70" descr="Торцевой коне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8390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33</xdr:row>
      <xdr:rowOff>38100</xdr:rowOff>
    </xdr:from>
    <xdr:to>
      <xdr:col>0</xdr:col>
      <xdr:colOff>752475</xdr:colOff>
      <xdr:row>35</xdr:row>
      <xdr:rowOff>228600</xdr:rowOff>
    </xdr:to>
    <xdr:pic>
      <xdr:nvPicPr>
        <xdr:cNvPr id="9" name="Рисунок 71" descr="Торцевой конек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85534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19050</xdr:rowOff>
    </xdr:from>
    <xdr:to>
      <xdr:col>0</xdr:col>
      <xdr:colOff>704850</xdr:colOff>
      <xdr:row>38</xdr:row>
      <xdr:rowOff>171450</xdr:rowOff>
    </xdr:to>
    <xdr:pic>
      <xdr:nvPicPr>
        <xdr:cNvPr id="10" name="Рисунок 72" descr="Торцевая планка (щипец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92487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47625</xdr:rowOff>
    </xdr:from>
    <xdr:to>
      <xdr:col>0</xdr:col>
      <xdr:colOff>723900</xdr:colOff>
      <xdr:row>41</xdr:row>
      <xdr:rowOff>209550</xdr:rowOff>
    </xdr:to>
    <xdr:pic>
      <xdr:nvPicPr>
        <xdr:cNvPr id="11" name="Рисунок 73" descr="Торцевая планка (щипец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99917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47625</xdr:rowOff>
    </xdr:from>
    <xdr:to>
      <xdr:col>0</xdr:col>
      <xdr:colOff>685800</xdr:colOff>
      <xdr:row>44</xdr:row>
      <xdr:rowOff>180975</xdr:rowOff>
    </xdr:to>
    <xdr:pic>
      <xdr:nvPicPr>
        <xdr:cNvPr id="12" name="Рисунок 74" descr="Торцевая планка (щипец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0706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47625</xdr:rowOff>
    </xdr:from>
    <xdr:to>
      <xdr:col>0</xdr:col>
      <xdr:colOff>685800</xdr:colOff>
      <xdr:row>47</xdr:row>
      <xdr:rowOff>161925</xdr:rowOff>
    </xdr:to>
    <xdr:pic>
      <xdr:nvPicPr>
        <xdr:cNvPr id="13" name="Рисунок 75" descr="Покрывающий фартук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14204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47625</xdr:rowOff>
    </xdr:from>
    <xdr:to>
      <xdr:col>0</xdr:col>
      <xdr:colOff>704850</xdr:colOff>
      <xdr:row>50</xdr:row>
      <xdr:rowOff>200025</xdr:rowOff>
    </xdr:to>
    <xdr:pic>
      <xdr:nvPicPr>
        <xdr:cNvPr id="14" name="Рисунок 76" descr="Покрывающий фартук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12134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57150</xdr:rowOff>
    </xdr:from>
    <xdr:to>
      <xdr:col>0</xdr:col>
      <xdr:colOff>695325</xdr:colOff>
      <xdr:row>53</xdr:row>
      <xdr:rowOff>200025</xdr:rowOff>
    </xdr:to>
    <xdr:pic>
      <xdr:nvPicPr>
        <xdr:cNvPr id="15" name="Рисунок 77" descr="Покрывающий фартук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128587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54</xdr:row>
      <xdr:rowOff>38100</xdr:rowOff>
    </xdr:from>
    <xdr:to>
      <xdr:col>0</xdr:col>
      <xdr:colOff>733425</xdr:colOff>
      <xdr:row>56</xdr:row>
      <xdr:rowOff>200025</xdr:rowOff>
    </xdr:to>
    <xdr:pic>
      <xdr:nvPicPr>
        <xdr:cNvPr id="16" name="Рисунок 78" descr="Ендова Ондули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135540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57</xdr:row>
      <xdr:rowOff>47625</xdr:rowOff>
    </xdr:from>
    <xdr:to>
      <xdr:col>0</xdr:col>
      <xdr:colOff>723900</xdr:colOff>
      <xdr:row>59</xdr:row>
      <xdr:rowOff>209550</xdr:rowOff>
    </xdr:to>
    <xdr:pic>
      <xdr:nvPicPr>
        <xdr:cNvPr id="17" name="Рисунок 79" descr="Ендова Ондулин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5725" y="14277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66675</xdr:rowOff>
    </xdr:from>
    <xdr:to>
      <xdr:col>0</xdr:col>
      <xdr:colOff>704850</xdr:colOff>
      <xdr:row>65</xdr:row>
      <xdr:rowOff>171450</xdr:rowOff>
    </xdr:to>
    <xdr:pic>
      <xdr:nvPicPr>
        <xdr:cNvPr id="18" name="Рисунок 80" descr="Гвозди со шляпками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57257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66</xdr:row>
      <xdr:rowOff>47625</xdr:rowOff>
    </xdr:from>
    <xdr:to>
      <xdr:col>0</xdr:col>
      <xdr:colOff>714375</xdr:colOff>
      <xdr:row>68</xdr:row>
      <xdr:rowOff>209550</xdr:rowOff>
    </xdr:to>
    <xdr:pic>
      <xdr:nvPicPr>
        <xdr:cNvPr id="19" name="Рисунок 81" descr="Вентилируемый заполнитель карнизов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" y="164211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69</xdr:row>
      <xdr:rowOff>19050</xdr:rowOff>
    </xdr:from>
    <xdr:to>
      <xdr:col>0</xdr:col>
      <xdr:colOff>742950</xdr:colOff>
      <xdr:row>71</xdr:row>
      <xdr:rowOff>209550</xdr:rowOff>
    </xdr:to>
    <xdr:pic>
      <xdr:nvPicPr>
        <xdr:cNvPr id="20" name="Рисунок 82" descr="Вентиляционная труба ондувилла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17106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72</xdr:row>
      <xdr:rowOff>28575</xdr:rowOff>
    </xdr:from>
    <xdr:to>
      <xdr:col>0</xdr:col>
      <xdr:colOff>733425</xdr:colOff>
      <xdr:row>74</xdr:row>
      <xdr:rowOff>200025</xdr:rowOff>
    </xdr:to>
    <xdr:pic>
      <xdr:nvPicPr>
        <xdr:cNvPr id="21" name="Рисунок 83" descr="Дышащая изоляционная прокладка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" y="178308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200025</xdr:rowOff>
    </xdr:from>
    <xdr:to>
      <xdr:col>0</xdr:col>
      <xdr:colOff>790575</xdr:colOff>
      <xdr:row>7</xdr:row>
      <xdr:rowOff>19050</xdr:rowOff>
    </xdr:to>
    <xdr:pic>
      <xdr:nvPicPr>
        <xdr:cNvPr id="22" name="Рисунок 28" descr="php4yckwo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9240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2</xdr:row>
      <xdr:rowOff>76200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5657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</xdr:row>
      <xdr:rowOff>447675</xdr:rowOff>
    </xdr:from>
    <xdr:to>
      <xdr:col>5</xdr:col>
      <xdr:colOff>1019175</xdr:colOff>
      <xdr:row>1</xdr:row>
      <xdr:rowOff>790575</xdr:rowOff>
    </xdr:to>
    <xdr:pic>
      <xdr:nvPicPr>
        <xdr:cNvPr id="24" name="Рисунок 84" descr="http://www.tophouse.ru/images/logos/200x100/onduvilla.gif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6381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12</xdr:row>
      <xdr:rowOff>57150</xdr:rowOff>
    </xdr:from>
    <xdr:to>
      <xdr:col>5</xdr:col>
      <xdr:colOff>914400</xdr:colOff>
      <xdr:row>12</xdr:row>
      <xdr:rowOff>66675</xdr:rowOff>
    </xdr:to>
    <xdr:sp>
      <xdr:nvSpPr>
        <xdr:cNvPr id="25" name="Прямая соединительная линия 3"/>
        <xdr:cNvSpPr>
          <a:spLocks/>
        </xdr:cNvSpPr>
      </xdr:nvSpPr>
      <xdr:spPr>
        <a:xfrm>
          <a:off x="4743450" y="3514725"/>
          <a:ext cx="8286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57150</xdr:rowOff>
    </xdr:from>
    <xdr:to>
      <xdr:col>5</xdr:col>
      <xdr:colOff>914400</xdr:colOff>
      <xdr:row>9</xdr:row>
      <xdr:rowOff>66675</xdr:rowOff>
    </xdr:to>
    <xdr:sp>
      <xdr:nvSpPr>
        <xdr:cNvPr id="26" name="Прямая соединительная линия 28"/>
        <xdr:cNvSpPr>
          <a:spLocks/>
        </xdr:cNvSpPr>
      </xdr:nvSpPr>
      <xdr:spPr>
        <a:xfrm>
          <a:off x="4743450" y="2771775"/>
          <a:ext cx="8286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57150</xdr:rowOff>
    </xdr:from>
    <xdr:to>
      <xdr:col>5</xdr:col>
      <xdr:colOff>914400</xdr:colOff>
      <xdr:row>6</xdr:row>
      <xdr:rowOff>66675</xdr:rowOff>
    </xdr:to>
    <xdr:sp>
      <xdr:nvSpPr>
        <xdr:cNvPr id="27" name="Прямая соединительная линия 29"/>
        <xdr:cNvSpPr>
          <a:spLocks/>
        </xdr:cNvSpPr>
      </xdr:nvSpPr>
      <xdr:spPr>
        <a:xfrm>
          <a:off x="4743450" y="2028825"/>
          <a:ext cx="8286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57150</xdr:rowOff>
    </xdr:from>
    <xdr:to>
      <xdr:col>5</xdr:col>
      <xdr:colOff>914400</xdr:colOff>
      <xdr:row>15</xdr:row>
      <xdr:rowOff>66675</xdr:rowOff>
    </xdr:to>
    <xdr:sp>
      <xdr:nvSpPr>
        <xdr:cNvPr id="28" name="Прямая соединительная линия 30"/>
        <xdr:cNvSpPr>
          <a:spLocks/>
        </xdr:cNvSpPr>
      </xdr:nvSpPr>
      <xdr:spPr>
        <a:xfrm>
          <a:off x="4743450" y="4257675"/>
          <a:ext cx="8286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5"/>
  <sheetViews>
    <sheetView tabSelected="1" view="pageBreakPreview" zoomScaleSheetLayoutView="100" zoomScalePageLayoutView="0" workbookViewId="0" topLeftCell="A1">
      <selection activeCell="H75" sqref="H75"/>
    </sheetView>
  </sheetViews>
  <sheetFormatPr defaultColWidth="9.140625" defaultRowHeight="15"/>
  <cols>
    <col min="1" max="1" width="13.28125" style="0" customWidth="1"/>
    <col min="2" max="2" width="19.57421875" style="0" customWidth="1"/>
    <col min="3" max="3" width="14.140625" style="0" customWidth="1"/>
    <col min="4" max="4" width="13.7109375" style="0" customWidth="1"/>
    <col min="6" max="6" width="15.421875" style="0" customWidth="1"/>
  </cols>
  <sheetData>
    <row r="2" ht="63" customHeight="1"/>
    <row r="3" ht="22.5" customHeight="1" thickBot="1">
      <c r="A3" s="1" t="s">
        <v>36</v>
      </c>
    </row>
    <row r="4" spans="1:6" ht="15.75" thickBot="1">
      <c r="A4" s="2" t="s">
        <v>37</v>
      </c>
      <c r="B4" s="3" t="s">
        <v>29</v>
      </c>
      <c r="C4" s="4" t="s">
        <v>30</v>
      </c>
      <c r="D4" s="3" t="s">
        <v>31</v>
      </c>
      <c r="E4" s="4" t="s">
        <v>32</v>
      </c>
      <c r="F4" s="3" t="s">
        <v>33</v>
      </c>
    </row>
    <row r="5" spans="1:12" ht="19.5" customHeight="1" thickBot="1">
      <c r="A5" s="50" t="s">
        <v>0</v>
      </c>
      <c r="B5" s="51"/>
      <c r="C5" s="51"/>
      <c r="D5" s="51"/>
      <c r="E5" s="51"/>
      <c r="F5" s="52"/>
      <c r="G5" t="s">
        <v>38</v>
      </c>
      <c r="I5" t="s">
        <v>39</v>
      </c>
      <c r="J5" t="s">
        <v>40</v>
      </c>
      <c r="K5" t="s">
        <v>41</v>
      </c>
      <c r="L5" t="s">
        <v>40</v>
      </c>
    </row>
    <row r="6" spans="1:6" ht="19.5" customHeight="1">
      <c r="A6" s="14"/>
      <c r="B6" s="17" t="s">
        <v>1</v>
      </c>
      <c r="C6" s="20" t="s">
        <v>13</v>
      </c>
      <c r="D6" s="23" t="s">
        <v>42</v>
      </c>
      <c r="E6" s="26" t="s">
        <v>14</v>
      </c>
      <c r="F6" s="66" t="s">
        <v>45</v>
      </c>
    </row>
    <row r="7" spans="1:12" ht="19.5" customHeight="1">
      <c r="A7" s="15"/>
      <c r="B7" s="18"/>
      <c r="C7" s="21"/>
      <c r="D7" s="24"/>
      <c r="E7" s="27"/>
      <c r="F7" s="67"/>
      <c r="G7">
        <v>95</v>
      </c>
      <c r="I7">
        <v>90</v>
      </c>
      <c r="J7" s="5">
        <f>G7/I7</f>
        <v>1.0555555555555556</v>
      </c>
      <c r="K7" s="6">
        <f>I7*1.05</f>
        <v>94.5</v>
      </c>
      <c r="L7">
        <f>K7/I7</f>
        <v>1.05</v>
      </c>
    </row>
    <row r="8" spans="1:12" ht="19.5" customHeight="1" thickBot="1">
      <c r="A8" s="16"/>
      <c r="B8" s="19"/>
      <c r="C8" s="22"/>
      <c r="D8" s="25"/>
      <c r="E8" s="28"/>
      <c r="F8" s="68"/>
      <c r="J8" s="5" t="e">
        <f>G8/I8</f>
        <v>#DIV/0!</v>
      </c>
      <c r="K8" s="6">
        <f>I8*1.05</f>
        <v>0</v>
      </c>
      <c r="L8" t="e">
        <f>K8/I8</f>
        <v>#DIV/0!</v>
      </c>
    </row>
    <row r="9" spans="1:6" ht="19.5" customHeight="1">
      <c r="A9" s="15"/>
      <c r="B9" s="96" t="s">
        <v>1</v>
      </c>
      <c r="C9" s="21" t="s">
        <v>13</v>
      </c>
      <c r="D9" s="24" t="s">
        <v>43</v>
      </c>
      <c r="E9" s="27" t="s">
        <v>14</v>
      </c>
      <c r="F9" s="66" t="s">
        <v>44</v>
      </c>
    </row>
    <row r="10" spans="1:12" ht="19.5" customHeight="1">
      <c r="A10" s="15"/>
      <c r="B10" s="18"/>
      <c r="C10" s="21"/>
      <c r="D10" s="24"/>
      <c r="E10" s="27"/>
      <c r="F10" s="67"/>
      <c r="G10">
        <v>108</v>
      </c>
      <c r="I10">
        <v>102.85</v>
      </c>
      <c r="J10" s="5">
        <f>G10/I10</f>
        <v>1.050072921730676</v>
      </c>
      <c r="K10" s="6">
        <f>I10*1.05</f>
        <v>107.99249999999999</v>
      </c>
      <c r="L10">
        <f>K10/I10</f>
        <v>1.05</v>
      </c>
    </row>
    <row r="11" spans="1:12" ht="19.5" customHeight="1" thickBot="1">
      <c r="A11" s="15"/>
      <c r="B11" s="18"/>
      <c r="C11" s="21"/>
      <c r="D11" s="24"/>
      <c r="E11" s="27"/>
      <c r="F11" s="68"/>
      <c r="J11" s="5" t="e">
        <f aca="true" t="shared" si="0" ref="J11:J74">G11/I11</f>
        <v>#DIV/0!</v>
      </c>
      <c r="K11" s="6">
        <f aca="true" t="shared" si="1" ref="K11:K17">I11*1.05</f>
        <v>0</v>
      </c>
      <c r="L11" t="e">
        <f aca="true" t="shared" si="2" ref="L11:L74">K11/I11</f>
        <v>#DIV/0!</v>
      </c>
    </row>
    <row r="12" spans="1:12" ht="19.5" customHeight="1">
      <c r="A12" s="88"/>
      <c r="B12" s="85" t="s">
        <v>1</v>
      </c>
      <c r="C12" s="90" t="s">
        <v>13</v>
      </c>
      <c r="D12" s="66" t="s">
        <v>15</v>
      </c>
      <c r="E12" s="89" t="s">
        <v>14</v>
      </c>
      <c r="F12" s="66" t="s">
        <v>46</v>
      </c>
      <c r="J12" s="5" t="e">
        <f t="shared" si="0"/>
        <v>#DIV/0!</v>
      </c>
      <c r="K12" s="6">
        <f t="shared" si="1"/>
        <v>0</v>
      </c>
      <c r="L12" t="e">
        <f t="shared" si="2"/>
        <v>#DIV/0!</v>
      </c>
    </row>
    <row r="13" spans="1:12" ht="19.5" customHeight="1">
      <c r="A13" s="83"/>
      <c r="B13" s="86"/>
      <c r="C13" s="91"/>
      <c r="D13" s="67"/>
      <c r="E13" s="70"/>
      <c r="F13" s="67"/>
      <c r="G13">
        <v>113</v>
      </c>
      <c r="I13">
        <v>108.8</v>
      </c>
      <c r="J13" s="5">
        <f t="shared" si="0"/>
        <v>1.0386029411764706</v>
      </c>
      <c r="K13" s="6">
        <f t="shared" si="1"/>
        <v>114.24</v>
      </c>
      <c r="L13">
        <f t="shared" si="2"/>
        <v>1.05</v>
      </c>
    </row>
    <row r="14" spans="1:12" ht="19.5" customHeight="1" thickBot="1">
      <c r="A14" s="84"/>
      <c r="B14" s="87"/>
      <c r="C14" s="92"/>
      <c r="D14" s="68"/>
      <c r="E14" s="71"/>
      <c r="F14" s="68"/>
      <c r="J14" s="5" t="e">
        <f t="shared" si="0"/>
        <v>#DIV/0!</v>
      </c>
      <c r="K14" s="6">
        <f t="shared" si="1"/>
        <v>0</v>
      </c>
      <c r="L14" t="e">
        <f t="shared" si="2"/>
        <v>#DIV/0!</v>
      </c>
    </row>
    <row r="15" spans="1:12" ht="19.5" customHeight="1">
      <c r="A15" s="88"/>
      <c r="B15" s="93" t="s">
        <v>1</v>
      </c>
      <c r="C15" s="90" t="s">
        <v>13</v>
      </c>
      <c r="D15" s="66" t="s">
        <v>16</v>
      </c>
      <c r="E15" s="89" t="s">
        <v>14</v>
      </c>
      <c r="F15" s="66" t="s">
        <v>47</v>
      </c>
      <c r="J15" s="5" t="e">
        <f t="shared" si="0"/>
        <v>#DIV/0!</v>
      </c>
      <c r="K15" s="6">
        <f t="shared" si="1"/>
        <v>0</v>
      </c>
      <c r="L15" t="e">
        <f t="shared" si="2"/>
        <v>#DIV/0!</v>
      </c>
    </row>
    <row r="16" spans="1:12" ht="19.5" customHeight="1">
      <c r="A16" s="83"/>
      <c r="B16" s="94"/>
      <c r="C16" s="91"/>
      <c r="D16" s="67"/>
      <c r="E16" s="70"/>
      <c r="F16" s="67"/>
      <c r="G16">
        <v>133</v>
      </c>
      <c r="I16">
        <v>125.8</v>
      </c>
      <c r="J16" s="5">
        <f t="shared" si="0"/>
        <v>1.057233704292528</v>
      </c>
      <c r="K16" s="6">
        <f t="shared" si="1"/>
        <v>132.09</v>
      </c>
      <c r="L16">
        <f t="shared" si="2"/>
        <v>1.05</v>
      </c>
    </row>
    <row r="17" spans="1:12" ht="19.5" customHeight="1" thickBot="1">
      <c r="A17" s="84"/>
      <c r="B17" s="95"/>
      <c r="C17" s="92"/>
      <c r="D17" s="68"/>
      <c r="E17" s="71"/>
      <c r="F17" s="68"/>
      <c r="J17" s="5" t="e">
        <f t="shared" si="0"/>
        <v>#DIV/0!</v>
      </c>
      <c r="K17" s="6">
        <f t="shared" si="1"/>
        <v>0</v>
      </c>
      <c r="L17" t="e">
        <f t="shared" si="2"/>
        <v>#DIV/0!</v>
      </c>
    </row>
    <row r="18" spans="1:12" ht="19.5" customHeight="1" thickBot="1">
      <c r="A18" s="75" t="s">
        <v>2</v>
      </c>
      <c r="B18" s="51"/>
      <c r="C18" s="51"/>
      <c r="D18" s="51"/>
      <c r="E18" s="51"/>
      <c r="F18" s="51"/>
      <c r="J18" s="5" t="e">
        <f t="shared" si="0"/>
        <v>#DIV/0!</v>
      </c>
      <c r="L18" t="e">
        <f t="shared" si="2"/>
        <v>#DIV/0!</v>
      </c>
    </row>
    <row r="19" spans="1:12" ht="18.75" customHeight="1">
      <c r="A19" s="88"/>
      <c r="B19" s="85" t="s">
        <v>3</v>
      </c>
      <c r="C19" s="89"/>
      <c r="D19" s="66" t="s">
        <v>34</v>
      </c>
      <c r="E19" s="89" t="s">
        <v>17</v>
      </c>
      <c r="F19" s="72" t="s">
        <v>48</v>
      </c>
      <c r="J19" s="5" t="e">
        <f t="shared" si="0"/>
        <v>#DIV/0!</v>
      </c>
      <c r="K19" s="6">
        <f>I19*1.25</f>
        <v>0</v>
      </c>
      <c r="L19" t="e">
        <f t="shared" si="2"/>
        <v>#DIV/0!</v>
      </c>
    </row>
    <row r="20" spans="1:12" ht="18.75" customHeight="1">
      <c r="A20" s="83"/>
      <c r="B20" s="86"/>
      <c r="C20" s="70"/>
      <c r="D20" s="67"/>
      <c r="E20" s="70"/>
      <c r="F20" s="73"/>
      <c r="G20" s="6">
        <f>I20*1.165</f>
        <v>237.66</v>
      </c>
      <c r="I20">
        <v>204</v>
      </c>
      <c r="J20" s="5">
        <f t="shared" si="0"/>
        <v>1.165</v>
      </c>
      <c r="K20" s="6">
        <f>I20*1.15</f>
        <v>234.6</v>
      </c>
      <c r="L20">
        <f t="shared" si="2"/>
        <v>1.15</v>
      </c>
    </row>
    <row r="21" spans="1:12" ht="18.75" customHeight="1" thickBot="1">
      <c r="A21" s="83"/>
      <c r="B21" s="87"/>
      <c r="C21" s="70"/>
      <c r="D21" s="68"/>
      <c r="E21" s="70"/>
      <c r="F21" s="74"/>
      <c r="G21" s="6">
        <f>I21*1.165</f>
        <v>0</v>
      </c>
      <c r="J21" s="5" t="e">
        <f t="shared" si="0"/>
        <v>#DIV/0!</v>
      </c>
      <c r="K21" s="6">
        <f aca="true" t="shared" si="3" ref="K21:K75">I21*1.15</f>
        <v>0</v>
      </c>
      <c r="L21" t="e">
        <f t="shared" si="2"/>
        <v>#DIV/0!</v>
      </c>
    </row>
    <row r="22" spans="1:12" ht="18.75" customHeight="1">
      <c r="A22" s="82"/>
      <c r="B22" s="85" t="s">
        <v>3</v>
      </c>
      <c r="C22" s="69"/>
      <c r="D22" s="66" t="s">
        <v>15</v>
      </c>
      <c r="E22" s="69" t="s">
        <v>17</v>
      </c>
      <c r="F22" s="72" t="s">
        <v>49</v>
      </c>
      <c r="G22" s="6">
        <f aca="true" t="shared" si="4" ref="G22:G75">I22*1.165</f>
        <v>0</v>
      </c>
      <c r="J22" s="5" t="e">
        <f t="shared" si="0"/>
        <v>#DIV/0!</v>
      </c>
      <c r="K22" s="6">
        <f t="shared" si="3"/>
        <v>0</v>
      </c>
      <c r="L22" t="e">
        <f t="shared" si="2"/>
        <v>#DIV/0!</v>
      </c>
    </row>
    <row r="23" spans="1:12" ht="18.75" customHeight="1">
      <c r="A23" s="83"/>
      <c r="B23" s="86"/>
      <c r="C23" s="70"/>
      <c r="D23" s="67"/>
      <c r="E23" s="70"/>
      <c r="F23" s="73"/>
      <c r="G23" s="6">
        <f t="shared" si="4"/>
        <v>249.543</v>
      </c>
      <c r="I23">
        <v>214.2</v>
      </c>
      <c r="J23" s="5">
        <f t="shared" si="0"/>
        <v>1.165</v>
      </c>
      <c r="K23" s="6">
        <f t="shared" si="3"/>
        <v>246.32999999999996</v>
      </c>
      <c r="L23">
        <f t="shared" si="2"/>
        <v>1.15</v>
      </c>
    </row>
    <row r="24" spans="1:12" ht="18.75" customHeight="1" thickBot="1">
      <c r="A24" s="84"/>
      <c r="B24" s="87"/>
      <c r="C24" s="71"/>
      <c r="D24" s="68"/>
      <c r="E24" s="71"/>
      <c r="F24" s="74"/>
      <c r="G24" s="6">
        <f t="shared" si="4"/>
        <v>0</v>
      </c>
      <c r="J24" s="5" t="e">
        <f t="shared" si="0"/>
        <v>#DIV/0!</v>
      </c>
      <c r="K24" s="6">
        <f t="shared" si="3"/>
        <v>0</v>
      </c>
      <c r="L24" t="e">
        <f t="shared" si="2"/>
        <v>#DIV/0!</v>
      </c>
    </row>
    <row r="25" spans="1:12" ht="18.75" customHeight="1">
      <c r="A25" s="15"/>
      <c r="B25" s="56" t="s">
        <v>3</v>
      </c>
      <c r="C25" s="24"/>
      <c r="D25" s="24" t="s">
        <v>16</v>
      </c>
      <c r="E25" s="78" t="s">
        <v>17</v>
      </c>
      <c r="F25" s="80" t="s">
        <v>50</v>
      </c>
      <c r="G25" s="6">
        <f t="shared" si="4"/>
        <v>0</v>
      </c>
      <c r="J25" s="5" t="e">
        <f t="shared" si="0"/>
        <v>#DIV/0!</v>
      </c>
      <c r="K25" s="6">
        <f t="shared" si="3"/>
        <v>0</v>
      </c>
      <c r="L25" t="e">
        <f t="shared" si="2"/>
        <v>#DIV/0!</v>
      </c>
    </row>
    <row r="26" spans="1:12" ht="18.75" customHeight="1">
      <c r="A26" s="15"/>
      <c r="B26" s="56"/>
      <c r="C26" s="24"/>
      <c r="D26" s="24"/>
      <c r="E26" s="78"/>
      <c r="F26" s="80"/>
      <c r="G26" s="6">
        <f t="shared" si="4"/>
        <v>294.10425</v>
      </c>
      <c r="I26">
        <v>252.45</v>
      </c>
      <c r="J26" s="5">
        <f t="shared" si="0"/>
        <v>1.165</v>
      </c>
      <c r="K26" s="6">
        <f t="shared" si="3"/>
        <v>290.31749999999994</v>
      </c>
      <c r="L26">
        <f t="shared" si="2"/>
        <v>1.15</v>
      </c>
    </row>
    <row r="27" spans="1:12" ht="18.75" customHeight="1" thickBot="1">
      <c r="A27" s="76"/>
      <c r="B27" s="56"/>
      <c r="C27" s="77"/>
      <c r="D27" s="77"/>
      <c r="E27" s="79"/>
      <c r="F27" s="81"/>
      <c r="G27" s="6">
        <f t="shared" si="4"/>
        <v>0</v>
      </c>
      <c r="J27" s="5" t="e">
        <f t="shared" si="0"/>
        <v>#DIV/0!</v>
      </c>
      <c r="K27" s="6">
        <f t="shared" si="3"/>
        <v>0</v>
      </c>
      <c r="L27" t="e">
        <f t="shared" si="2"/>
        <v>#DIV/0!</v>
      </c>
    </row>
    <row r="28" spans="1:12" ht="18.75" customHeight="1">
      <c r="A28" s="57"/>
      <c r="B28" s="35" t="s">
        <v>4</v>
      </c>
      <c r="C28" s="60"/>
      <c r="D28" s="8" t="s">
        <v>34</v>
      </c>
      <c r="E28" s="11" t="s">
        <v>18</v>
      </c>
      <c r="F28" s="29" t="s">
        <v>48</v>
      </c>
      <c r="G28" s="6">
        <f t="shared" si="4"/>
        <v>0</v>
      </c>
      <c r="J28" s="5" t="e">
        <f t="shared" si="0"/>
        <v>#DIV/0!</v>
      </c>
      <c r="K28" s="6">
        <f t="shared" si="3"/>
        <v>0</v>
      </c>
      <c r="L28" t="e">
        <f t="shared" si="2"/>
        <v>#DIV/0!</v>
      </c>
    </row>
    <row r="29" spans="1:12" ht="18.75" customHeight="1">
      <c r="A29" s="58"/>
      <c r="B29" s="36"/>
      <c r="C29" s="61"/>
      <c r="D29" s="9"/>
      <c r="E29" s="12"/>
      <c r="F29" s="30"/>
      <c r="G29" s="6">
        <f t="shared" si="4"/>
        <v>237.66</v>
      </c>
      <c r="I29">
        <v>204</v>
      </c>
      <c r="J29" s="5">
        <f t="shared" si="0"/>
        <v>1.165</v>
      </c>
      <c r="K29" s="6">
        <f t="shared" si="3"/>
        <v>234.6</v>
      </c>
      <c r="L29">
        <f t="shared" si="2"/>
        <v>1.15</v>
      </c>
    </row>
    <row r="30" spans="1:12" ht="18.75" customHeight="1" thickBot="1">
      <c r="A30" s="59"/>
      <c r="B30" s="37"/>
      <c r="C30" s="62"/>
      <c r="D30" s="10"/>
      <c r="E30" s="13"/>
      <c r="F30" s="31"/>
      <c r="G30" s="6">
        <f t="shared" si="4"/>
        <v>0</v>
      </c>
      <c r="J30" s="5" t="e">
        <f t="shared" si="0"/>
        <v>#DIV/0!</v>
      </c>
      <c r="K30" s="6">
        <f t="shared" si="3"/>
        <v>0</v>
      </c>
      <c r="L30" t="e">
        <f t="shared" si="2"/>
        <v>#DIV/0!</v>
      </c>
    </row>
    <row r="31" spans="1:12" ht="18.75" customHeight="1">
      <c r="A31" s="63"/>
      <c r="B31" s="56" t="s">
        <v>4</v>
      </c>
      <c r="C31" s="41"/>
      <c r="D31" s="41" t="s">
        <v>15</v>
      </c>
      <c r="E31" s="44" t="s">
        <v>18</v>
      </c>
      <c r="F31" s="47" t="s">
        <v>51</v>
      </c>
      <c r="G31" s="6">
        <f t="shared" si="4"/>
        <v>0</v>
      </c>
      <c r="J31" s="5" t="e">
        <f t="shared" si="0"/>
        <v>#DIV/0!</v>
      </c>
      <c r="K31" s="6">
        <f t="shared" si="3"/>
        <v>0</v>
      </c>
      <c r="L31" t="e">
        <f t="shared" si="2"/>
        <v>#DIV/0!</v>
      </c>
    </row>
    <row r="32" spans="1:12" ht="18.75" customHeight="1">
      <c r="A32" s="64"/>
      <c r="B32" s="56"/>
      <c r="C32" s="42"/>
      <c r="D32" s="42"/>
      <c r="E32" s="45"/>
      <c r="F32" s="48"/>
      <c r="G32" s="6">
        <f t="shared" si="4"/>
        <v>249.543</v>
      </c>
      <c r="I32">
        <v>214.2</v>
      </c>
      <c r="J32" s="5">
        <f t="shared" si="0"/>
        <v>1.165</v>
      </c>
      <c r="K32" s="6">
        <f t="shared" si="3"/>
        <v>246.32999999999996</v>
      </c>
      <c r="L32">
        <f t="shared" si="2"/>
        <v>1.15</v>
      </c>
    </row>
    <row r="33" spans="1:12" ht="18.75" customHeight="1" thickBot="1">
      <c r="A33" s="65"/>
      <c r="B33" s="56"/>
      <c r="C33" s="43"/>
      <c r="D33" s="43"/>
      <c r="E33" s="46"/>
      <c r="F33" s="49"/>
      <c r="G33" s="6">
        <f t="shared" si="4"/>
        <v>0</v>
      </c>
      <c r="J33" s="5" t="e">
        <f t="shared" si="0"/>
        <v>#DIV/0!</v>
      </c>
      <c r="K33" s="6">
        <f t="shared" si="3"/>
        <v>0</v>
      </c>
      <c r="L33" t="e">
        <f t="shared" si="2"/>
        <v>#DIV/0!</v>
      </c>
    </row>
    <row r="34" spans="1:12" ht="18.75" customHeight="1">
      <c r="A34" s="57"/>
      <c r="B34" s="35" t="s">
        <v>4</v>
      </c>
      <c r="C34" s="60"/>
      <c r="D34" s="8" t="s">
        <v>16</v>
      </c>
      <c r="E34" s="11" t="s">
        <v>18</v>
      </c>
      <c r="F34" s="29" t="s">
        <v>50</v>
      </c>
      <c r="G34" s="6">
        <f t="shared" si="4"/>
        <v>0</v>
      </c>
      <c r="J34" s="5" t="e">
        <f t="shared" si="0"/>
        <v>#DIV/0!</v>
      </c>
      <c r="K34" s="6">
        <f t="shared" si="3"/>
        <v>0</v>
      </c>
      <c r="L34" t="e">
        <f t="shared" si="2"/>
        <v>#DIV/0!</v>
      </c>
    </row>
    <row r="35" spans="1:12" ht="18.75" customHeight="1">
      <c r="A35" s="58"/>
      <c r="B35" s="36"/>
      <c r="C35" s="61"/>
      <c r="D35" s="9"/>
      <c r="E35" s="12"/>
      <c r="F35" s="30"/>
      <c r="G35" s="6">
        <f t="shared" si="4"/>
        <v>294.10425</v>
      </c>
      <c r="I35">
        <v>252.45</v>
      </c>
      <c r="J35" s="5">
        <f t="shared" si="0"/>
        <v>1.165</v>
      </c>
      <c r="K35" s="6">
        <f t="shared" si="3"/>
        <v>290.31749999999994</v>
      </c>
      <c r="L35">
        <f t="shared" si="2"/>
        <v>1.15</v>
      </c>
    </row>
    <row r="36" spans="1:12" ht="18.75" customHeight="1" thickBot="1">
      <c r="A36" s="59"/>
      <c r="B36" s="37"/>
      <c r="C36" s="62"/>
      <c r="D36" s="10"/>
      <c r="E36" s="13"/>
      <c r="F36" s="31"/>
      <c r="G36" s="6">
        <f t="shared" si="4"/>
        <v>0</v>
      </c>
      <c r="J36" s="5" t="e">
        <f t="shared" si="0"/>
        <v>#DIV/0!</v>
      </c>
      <c r="K36" s="6">
        <f t="shared" si="3"/>
        <v>0</v>
      </c>
      <c r="L36" t="e">
        <f t="shared" si="2"/>
        <v>#DIV/0!</v>
      </c>
    </row>
    <row r="37" spans="1:12" ht="18.75" customHeight="1">
      <c r="A37" s="32"/>
      <c r="B37" s="35" t="s">
        <v>5</v>
      </c>
      <c r="C37" s="38"/>
      <c r="D37" s="41" t="s">
        <v>34</v>
      </c>
      <c r="E37" s="44" t="s">
        <v>19</v>
      </c>
      <c r="F37" s="47" t="s">
        <v>48</v>
      </c>
      <c r="G37" s="6">
        <f t="shared" si="4"/>
        <v>0</v>
      </c>
      <c r="J37" s="5" t="e">
        <f t="shared" si="0"/>
        <v>#DIV/0!</v>
      </c>
      <c r="K37" s="6">
        <f t="shared" si="3"/>
        <v>0</v>
      </c>
      <c r="L37" t="e">
        <f t="shared" si="2"/>
        <v>#DIV/0!</v>
      </c>
    </row>
    <row r="38" spans="1:12" ht="18.75" customHeight="1">
      <c r="A38" s="33"/>
      <c r="B38" s="36"/>
      <c r="C38" s="39"/>
      <c r="D38" s="42"/>
      <c r="E38" s="45"/>
      <c r="F38" s="48"/>
      <c r="G38" s="6">
        <f t="shared" si="4"/>
        <v>237.66</v>
      </c>
      <c r="I38">
        <v>204</v>
      </c>
      <c r="J38" s="5">
        <f t="shared" si="0"/>
        <v>1.165</v>
      </c>
      <c r="K38" s="6">
        <f t="shared" si="3"/>
        <v>234.6</v>
      </c>
      <c r="L38">
        <f t="shared" si="2"/>
        <v>1.15</v>
      </c>
    </row>
    <row r="39" spans="1:12" ht="18.75" customHeight="1" thickBot="1">
      <c r="A39" s="34"/>
      <c r="B39" s="37"/>
      <c r="C39" s="40"/>
      <c r="D39" s="43"/>
      <c r="E39" s="46"/>
      <c r="F39" s="49"/>
      <c r="G39" s="6">
        <f t="shared" si="4"/>
        <v>0</v>
      </c>
      <c r="J39" s="5" t="e">
        <f t="shared" si="0"/>
        <v>#DIV/0!</v>
      </c>
      <c r="K39" s="6">
        <f t="shared" si="3"/>
        <v>0</v>
      </c>
      <c r="L39" t="e">
        <f t="shared" si="2"/>
        <v>#DIV/0!</v>
      </c>
    </row>
    <row r="40" spans="1:12" ht="18.75" customHeight="1">
      <c r="A40" s="57"/>
      <c r="B40" s="35" t="s">
        <v>5</v>
      </c>
      <c r="C40" s="60"/>
      <c r="D40" s="8" t="s">
        <v>15</v>
      </c>
      <c r="E40" s="11" t="s">
        <v>19</v>
      </c>
      <c r="F40" s="29" t="s">
        <v>49</v>
      </c>
      <c r="G40" s="6">
        <f t="shared" si="4"/>
        <v>0</v>
      </c>
      <c r="J40" s="5" t="e">
        <f t="shared" si="0"/>
        <v>#DIV/0!</v>
      </c>
      <c r="K40" s="6">
        <f t="shared" si="3"/>
        <v>0</v>
      </c>
      <c r="L40" t="e">
        <f t="shared" si="2"/>
        <v>#DIV/0!</v>
      </c>
    </row>
    <row r="41" spans="1:12" ht="18.75" customHeight="1">
      <c r="A41" s="58"/>
      <c r="B41" s="36"/>
      <c r="C41" s="61"/>
      <c r="D41" s="9"/>
      <c r="E41" s="12"/>
      <c r="F41" s="30"/>
      <c r="G41" s="6">
        <f t="shared" si="4"/>
        <v>249.543</v>
      </c>
      <c r="I41">
        <v>214.2</v>
      </c>
      <c r="J41" s="5">
        <f t="shared" si="0"/>
        <v>1.165</v>
      </c>
      <c r="K41" s="6">
        <f t="shared" si="3"/>
        <v>246.32999999999996</v>
      </c>
      <c r="L41">
        <f t="shared" si="2"/>
        <v>1.15</v>
      </c>
    </row>
    <row r="42" spans="1:12" ht="18.75" customHeight="1" thickBot="1">
      <c r="A42" s="59"/>
      <c r="B42" s="37"/>
      <c r="C42" s="62"/>
      <c r="D42" s="10"/>
      <c r="E42" s="13"/>
      <c r="F42" s="31"/>
      <c r="G42" s="6">
        <f t="shared" si="4"/>
        <v>0</v>
      </c>
      <c r="J42" s="5" t="e">
        <f t="shared" si="0"/>
        <v>#DIV/0!</v>
      </c>
      <c r="K42" s="6">
        <f t="shared" si="3"/>
        <v>0</v>
      </c>
      <c r="L42" t="e">
        <f t="shared" si="2"/>
        <v>#DIV/0!</v>
      </c>
    </row>
    <row r="43" spans="1:12" ht="18.75" customHeight="1">
      <c r="A43" s="63"/>
      <c r="B43" s="56" t="s">
        <v>5</v>
      </c>
      <c r="C43" s="41"/>
      <c r="D43" s="41" t="s">
        <v>16</v>
      </c>
      <c r="E43" s="44" t="s">
        <v>19</v>
      </c>
      <c r="F43" s="47" t="s">
        <v>50</v>
      </c>
      <c r="G43" s="6">
        <f t="shared" si="4"/>
        <v>0</v>
      </c>
      <c r="J43" s="5" t="e">
        <f t="shared" si="0"/>
        <v>#DIV/0!</v>
      </c>
      <c r="K43" s="6">
        <f t="shared" si="3"/>
        <v>0</v>
      </c>
      <c r="L43" t="e">
        <f t="shared" si="2"/>
        <v>#DIV/0!</v>
      </c>
    </row>
    <row r="44" spans="1:12" ht="18.75" customHeight="1">
      <c r="A44" s="64"/>
      <c r="B44" s="56"/>
      <c r="C44" s="42"/>
      <c r="D44" s="42"/>
      <c r="E44" s="45"/>
      <c r="F44" s="48"/>
      <c r="G44" s="6">
        <f t="shared" si="4"/>
        <v>294.10425</v>
      </c>
      <c r="I44">
        <v>252.45</v>
      </c>
      <c r="J44" s="5">
        <f t="shared" si="0"/>
        <v>1.165</v>
      </c>
      <c r="K44" s="6">
        <f t="shared" si="3"/>
        <v>290.31749999999994</v>
      </c>
      <c r="L44">
        <f t="shared" si="2"/>
        <v>1.15</v>
      </c>
    </row>
    <row r="45" spans="1:12" ht="18.75" customHeight="1" thickBot="1">
      <c r="A45" s="65"/>
      <c r="B45" s="56"/>
      <c r="C45" s="43"/>
      <c r="D45" s="43"/>
      <c r="E45" s="46"/>
      <c r="F45" s="49"/>
      <c r="G45" s="6">
        <f t="shared" si="4"/>
        <v>0</v>
      </c>
      <c r="J45" s="5" t="e">
        <f t="shared" si="0"/>
        <v>#DIV/0!</v>
      </c>
      <c r="K45" s="6">
        <f t="shared" si="3"/>
        <v>0</v>
      </c>
      <c r="L45" t="e">
        <f t="shared" si="2"/>
        <v>#DIV/0!</v>
      </c>
    </row>
    <row r="46" spans="1:12" ht="18.75" customHeight="1">
      <c r="A46" s="57"/>
      <c r="B46" s="35" t="s">
        <v>6</v>
      </c>
      <c r="C46" s="60"/>
      <c r="D46" s="8" t="s">
        <v>34</v>
      </c>
      <c r="E46" s="11" t="s">
        <v>20</v>
      </c>
      <c r="F46" s="29" t="s">
        <v>48</v>
      </c>
      <c r="G46" s="6">
        <f t="shared" si="4"/>
        <v>0</v>
      </c>
      <c r="J46" s="5" t="e">
        <f t="shared" si="0"/>
        <v>#DIV/0!</v>
      </c>
      <c r="K46" s="6">
        <f t="shared" si="3"/>
        <v>0</v>
      </c>
      <c r="L46" t="e">
        <f t="shared" si="2"/>
        <v>#DIV/0!</v>
      </c>
    </row>
    <row r="47" spans="1:12" ht="18.75" customHeight="1">
      <c r="A47" s="58"/>
      <c r="B47" s="36"/>
      <c r="C47" s="61"/>
      <c r="D47" s="9"/>
      <c r="E47" s="12"/>
      <c r="F47" s="30"/>
      <c r="G47" s="6">
        <f t="shared" si="4"/>
        <v>237.66</v>
      </c>
      <c r="I47">
        <v>204</v>
      </c>
      <c r="J47" s="5">
        <f t="shared" si="0"/>
        <v>1.165</v>
      </c>
      <c r="K47" s="6">
        <f t="shared" si="3"/>
        <v>234.6</v>
      </c>
      <c r="L47">
        <f t="shared" si="2"/>
        <v>1.15</v>
      </c>
    </row>
    <row r="48" spans="1:12" ht="18.75" customHeight="1" thickBot="1">
      <c r="A48" s="59"/>
      <c r="B48" s="37"/>
      <c r="C48" s="62"/>
      <c r="D48" s="10"/>
      <c r="E48" s="13"/>
      <c r="F48" s="31"/>
      <c r="G48" s="6">
        <f t="shared" si="4"/>
        <v>0</v>
      </c>
      <c r="J48" s="5" t="e">
        <f t="shared" si="0"/>
        <v>#DIV/0!</v>
      </c>
      <c r="K48" s="6">
        <f t="shared" si="3"/>
        <v>0</v>
      </c>
      <c r="L48" t="e">
        <f t="shared" si="2"/>
        <v>#DIV/0!</v>
      </c>
    </row>
    <row r="49" spans="1:12" ht="18.75" customHeight="1">
      <c r="A49" s="63"/>
      <c r="B49" s="56" t="s">
        <v>6</v>
      </c>
      <c r="C49" s="41"/>
      <c r="D49" s="41" t="s">
        <v>15</v>
      </c>
      <c r="E49" s="44" t="s">
        <v>20</v>
      </c>
      <c r="F49" s="47" t="s">
        <v>49</v>
      </c>
      <c r="G49" s="6">
        <f t="shared" si="4"/>
        <v>0</v>
      </c>
      <c r="J49" s="5" t="e">
        <f t="shared" si="0"/>
        <v>#DIV/0!</v>
      </c>
      <c r="K49" s="6">
        <f t="shared" si="3"/>
        <v>0</v>
      </c>
      <c r="L49" t="e">
        <f t="shared" si="2"/>
        <v>#DIV/0!</v>
      </c>
    </row>
    <row r="50" spans="1:12" ht="18.75" customHeight="1">
      <c r="A50" s="64"/>
      <c r="B50" s="56"/>
      <c r="C50" s="42"/>
      <c r="D50" s="42"/>
      <c r="E50" s="45"/>
      <c r="F50" s="48"/>
      <c r="G50" s="6">
        <f t="shared" si="4"/>
        <v>249.543</v>
      </c>
      <c r="I50">
        <v>214.2</v>
      </c>
      <c r="J50" s="5">
        <f t="shared" si="0"/>
        <v>1.165</v>
      </c>
      <c r="K50" s="6">
        <f t="shared" si="3"/>
        <v>246.32999999999996</v>
      </c>
      <c r="L50">
        <f t="shared" si="2"/>
        <v>1.15</v>
      </c>
    </row>
    <row r="51" spans="1:12" ht="18.75" customHeight="1" thickBot="1">
      <c r="A51" s="65"/>
      <c r="B51" s="56"/>
      <c r="C51" s="43"/>
      <c r="D51" s="43"/>
      <c r="E51" s="46"/>
      <c r="F51" s="49"/>
      <c r="G51" s="6">
        <f t="shared" si="4"/>
        <v>0</v>
      </c>
      <c r="J51" s="5" t="e">
        <f t="shared" si="0"/>
        <v>#DIV/0!</v>
      </c>
      <c r="K51" s="6">
        <f t="shared" si="3"/>
        <v>0</v>
      </c>
      <c r="L51" t="e">
        <f t="shared" si="2"/>
        <v>#DIV/0!</v>
      </c>
    </row>
    <row r="52" spans="1:12" ht="18.75" customHeight="1">
      <c r="A52" s="57"/>
      <c r="B52" s="35" t="s">
        <v>6</v>
      </c>
      <c r="C52" s="60"/>
      <c r="D52" s="8" t="s">
        <v>16</v>
      </c>
      <c r="E52" s="11" t="s">
        <v>20</v>
      </c>
      <c r="F52" s="29" t="s">
        <v>50</v>
      </c>
      <c r="G52" s="6">
        <f t="shared" si="4"/>
        <v>0</v>
      </c>
      <c r="J52" s="5" t="e">
        <f t="shared" si="0"/>
        <v>#DIV/0!</v>
      </c>
      <c r="K52" s="6">
        <f t="shared" si="3"/>
        <v>0</v>
      </c>
      <c r="L52" t="e">
        <f t="shared" si="2"/>
        <v>#DIV/0!</v>
      </c>
    </row>
    <row r="53" spans="1:12" ht="18.75" customHeight="1">
      <c r="A53" s="58"/>
      <c r="B53" s="36"/>
      <c r="C53" s="61"/>
      <c r="D53" s="9"/>
      <c r="E53" s="12"/>
      <c r="F53" s="30"/>
      <c r="G53" s="6">
        <f t="shared" si="4"/>
        <v>294.10425</v>
      </c>
      <c r="I53">
        <v>252.45</v>
      </c>
      <c r="J53" s="5">
        <f t="shared" si="0"/>
        <v>1.165</v>
      </c>
      <c r="K53" s="6">
        <f t="shared" si="3"/>
        <v>290.31749999999994</v>
      </c>
      <c r="L53">
        <f t="shared" si="2"/>
        <v>1.15</v>
      </c>
    </row>
    <row r="54" spans="1:12" ht="18.75" customHeight="1" thickBot="1">
      <c r="A54" s="59"/>
      <c r="B54" s="37"/>
      <c r="C54" s="62"/>
      <c r="D54" s="10"/>
      <c r="E54" s="13"/>
      <c r="F54" s="31"/>
      <c r="G54" s="6">
        <f t="shared" si="4"/>
        <v>0</v>
      </c>
      <c r="J54" s="5" t="e">
        <f t="shared" si="0"/>
        <v>#DIV/0!</v>
      </c>
      <c r="K54" s="6">
        <f t="shared" si="3"/>
        <v>0</v>
      </c>
      <c r="L54" t="e">
        <f t="shared" si="2"/>
        <v>#DIV/0!</v>
      </c>
    </row>
    <row r="55" spans="1:12" ht="18.75" customHeight="1">
      <c r="A55" s="63"/>
      <c r="B55" s="56" t="s">
        <v>7</v>
      </c>
      <c r="C55" s="41"/>
      <c r="D55" s="41" t="s">
        <v>35</v>
      </c>
      <c r="E55" s="44" t="s">
        <v>21</v>
      </c>
      <c r="F55" s="47" t="s">
        <v>52</v>
      </c>
      <c r="G55" s="6">
        <f t="shared" si="4"/>
        <v>0</v>
      </c>
      <c r="J55" s="5" t="e">
        <f t="shared" si="0"/>
        <v>#DIV/0!</v>
      </c>
      <c r="K55" s="6">
        <f t="shared" si="3"/>
        <v>0</v>
      </c>
      <c r="L55" t="e">
        <f t="shared" si="2"/>
        <v>#DIV/0!</v>
      </c>
    </row>
    <row r="56" spans="1:12" ht="18.75" customHeight="1">
      <c r="A56" s="64"/>
      <c r="B56" s="56"/>
      <c r="C56" s="42"/>
      <c r="D56" s="42"/>
      <c r="E56" s="45"/>
      <c r="F56" s="48"/>
      <c r="G56" s="6">
        <f t="shared" si="4"/>
        <v>272.31875</v>
      </c>
      <c r="I56">
        <v>233.75</v>
      </c>
      <c r="J56" s="5">
        <f t="shared" si="0"/>
        <v>1.165</v>
      </c>
      <c r="K56" s="6">
        <f t="shared" si="3"/>
        <v>268.8125</v>
      </c>
      <c r="L56">
        <f t="shared" si="2"/>
        <v>1.15</v>
      </c>
    </row>
    <row r="57" spans="1:12" ht="18.75" customHeight="1" thickBot="1">
      <c r="A57" s="65"/>
      <c r="B57" s="56"/>
      <c r="C57" s="43"/>
      <c r="D57" s="43"/>
      <c r="E57" s="46"/>
      <c r="F57" s="49"/>
      <c r="G57" s="6">
        <f t="shared" si="4"/>
        <v>0</v>
      </c>
      <c r="J57" s="5" t="e">
        <f t="shared" si="0"/>
        <v>#DIV/0!</v>
      </c>
      <c r="K57" s="6">
        <f t="shared" si="3"/>
        <v>0</v>
      </c>
      <c r="L57" t="e">
        <f t="shared" si="2"/>
        <v>#DIV/0!</v>
      </c>
    </row>
    <row r="58" spans="1:12" ht="18.75" customHeight="1">
      <c r="A58" s="57"/>
      <c r="B58" s="35" t="s">
        <v>7</v>
      </c>
      <c r="C58" s="60"/>
      <c r="D58" s="8" t="s">
        <v>22</v>
      </c>
      <c r="E58" s="11" t="s">
        <v>21</v>
      </c>
      <c r="F58" s="29" t="s">
        <v>53</v>
      </c>
      <c r="G58" s="6">
        <f t="shared" si="4"/>
        <v>0</v>
      </c>
      <c r="J58" s="5" t="e">
        <f t="shared" si="0"/>
        <v>#DIV/0!</v>
      </c>
      <c r="K58" s="6">
        <f t="shared" si="3"/>
        <v>0</v>
      </c>
      <c r="L58" t="e">
        <f t="shared" si="2"/>
        <v>#DIV/0!</v>
      </c>
    </row>
    <row r="59" spans="1:12" ht="18.75" customHeight="1">
      <c r="A59" s="58"/>
      <c r="B59" s="36"/>
      <c r="C59" s="61"/>
      <c r="D59" s="9"/>
      <c r="E59" s="12"/>
      <c r="F59" s="30"/>
      <c r="G59" s="6">
        <f t="shared" si="4"/>
        <v>283.2115</v>
      </c>
      <c r="I59">
        <v>243.1</v>
      </c>
      <c r="J59" s="5">
        <f t="shared" si="0"/>
        <v>1.165</v>
      </c>
      <c r="K59" s="6">
        <f t="shared" si="3"/>
        <v>279.565</v>
      </c>
      <c r="L59">
        <f t="shared" si="2"/>
        <v>1.15</v>
      </c>
    </row>
    <row r="60" spans="1:12" ht="18.75" customHeight="1" thickBot="1">
      <c r="A60" s="59"/>
      <c r="B60" s="37"/>
      <c r="C60" s="62"/>
      <c r="D60" s="10"/>
      <c r="E60" s="13"/>
      <c r="F60" s="31"/>
      <c r="G60" s="6">
        <f t="shared" si="4"/>
        <v>0</v>
      </c>
      <c r="J60" s="5" t="e">
        <f t="shared" si="0"/>
        <v>#DIV/0!</v>
      </c>
      <c r="K60" s="6">
        <f t="shared" si="3"/>
        <v>0</v>
      </c>
      <c r="L60" t="e">
        <f t="shared" si="2"/>
        <v>#DIV/0!</v>
      </c>
    </row>
    <row r="61" spans="1:12" ht="18.75" customHeight="1">
      <c r="A61" s="41"/>
      <c r="B61" s="56" t="s">
        <v>8</v>
      </c>
      <c r="C61" s="41"/>
      <c r="D61" s="41" t="s">
        <v>16</v>
      </c>
      <c r="E61" s="44" t="s">
        <v>21</v>
      </c>
      <c r="F61" s="47" t="s">
        <v>54</v>
      </c>
      <c r="G61" s="6">
        <f t="shared" si="4"/>
        <v>0</v>
      </c>
      <c r="J61" s="5" t="e">
        <f t="shared" si="0"/>
        <v>#DIV/0!</v>
      </c>
      <c r="K61" s="6">
        <f t="shared" si="3"/>
        <v>0</v>
      </c>
      <c r="L61" t="e">
        <f t="shared" si="2"/>
        <v>#DIV/0!</v>
      </c>
    </row>
    <row r="62" spans="1:12" ht="18.75" customHeight="1">
      <c r="A62" s="42"/>
      <c r="B62" s="56"/>
      <c r="C62" s="42"/>
      <c r="D62" s="42"/>
      <c r="E62" s="45"/>
      <c r="F62" s="48"/>
      <c r="G62" s="6">
        <f t="shared" si="4"/>
        <v>751.59975</v>
      </c>
      <c r="I62">
        <v>645.15</v>
      </c>
      <c r="J62" s="5">
        <f t="shared" si="0"/>
        <v>1.165</v>
      </c>
      <c r="K62" s="6">
        <f t="shared" si="3"/>
        <v>741.9224999999999</v>
      </c>
      <c r="L62">
        <f t="shared" si="2"/>
        <v>1.15</v>
      </c>
    </row>
    <row r="63" spans="1:12" ht="18.75" customHeight="1" thickBot="1">
      <c r="A63" s="43"/>
      <c r="B63" s="56"/>
      <c r="C63" s="43"/>
      <c r="D63" s="43"/>
      <c r="E63" s="46"/>
      <c r="F63" s="49"/>
      <c r="G63" s="6">
        <f t="shared" si="4"/>
        <v>0</v>
      </c>
      <c r="J63" s="5" t="e">
        <f t="shared" si="0"/>
        <v>#DIV/0!</v>
      </c>
      <c r="K63" s="6">
        <f t="shared" si="3"/>
        <v>0</v>
      </c>
      <c r="L63" t="e">
        <f t="shared" si="2"/>
        <v>#DIV/0!</v>
      </c>
    </row>
    <row r="64" spans="1:12" ht="18.75" customHeight="1">
      <c r="A64" s="57"/>
      <c r="B64" s="35" t="s">
        <v>9</v>
      </c>
      <c r="C64" s="60"/>
      <c r="D64" s="8" t="s">
        <v>23</v>
      </c>
      <c r="E64" s="11" t="s">
        <v>24</v>
      </c>
      <c r="F64" s="29" t="s">
        <v>55</v>
      </c>
      <c r="G64" s="6">
        <f t="shared" si="4"/>
        <v>0</v>
      </c>
      <c r="J64" s="5" t="e">
        <f t="shared" si="0"/>
        <v>#DIV/0!</v>
      </c>
      <c r="K64" s="6">
        <f t="shared" si="3"/>
        <v>0</v>
      </c>
      <c r="L64" t="e">
        <f t="shared" si="2"/>
        <v>#DIV/0!</v>
      </c>
    </row>
    <row r="65" spans="1:12" ht="18.75" customHeight="1">
      <c r="A65" s="58"/>
      <c r="B65" s="36"/>
      <c r="C65" s="61"/>
      <c r="D65" s="9"/>
      <c r="E65" s="12"/>
      <c r="F65" s="30"/>
      <c r="G65" s="5">
        <f t="shared" si="4"/>
        <v>1.33975</v>
      </c>
      <c r="I65">
        <v>1.15</v>
      </c>
      <c r="J65" s="5">
        <f t="shared" si="0"/>
        <v>1.165</v>
      </c>
      <c r="K65" s="6">
        <f t="shared" si="3"/>
        <v>1.3224999999999998</v>
      </c>
      <c r="L65">
        <f t="shared" si="2"/>
        <v>1.15</v>
      </c>
    </row>
    <row r="66" spans="1:12" ht="18.75" customHeight="1" thickBot="1">
      <c r="A66" s="59"/>
      <c r="B66" s="37"/>
      <c r="C66" s="62"/>
      <c r="D66" s="10"/>
      <c r="E66" s="13"/>
      <c r="F66" s="31"/>
      <c r="G66" s="6">
        <f t="shared" si="4"/>
        <v>0</v>
      </c>
      <c r="J66" s="5" t="e">
        <f t="shared" si="0"/>
        <v>#DIV/0!</v>
      </c>
      <c r="K66" s="6">
        <f t="shared" si="3"/>
        <v>0</v>
      </c>
      <c r="L66" t="e">
        <f t="shared" si="2"/>
        <v>#DIV/0!</v>
      </c>
    </row>
    <row r="67" spans="1:12" ht="18.75" customHeight="1">
      <c r="A67" s="32"/>
      <c r="B67" s="35" t="s">
        <v>10</v>
      </c>
      <c r="C67" s="38"/>
      <c r="D67" s="41"/>
      <c r="E67" s="44" t="s">
        <v>21</v>
      </c>
      <c r="F67" s="47" t="s">
        <v>25</v>
      </c>
      <c r="G67" s="6">
        <f t="shared" si="4"/>
        <v>0</v>
      </c>
      <c r="J67" s="5" t="e">
        <f t="shared" si="0"/>
        <v>#DIV/0!</v>
      </c>
      <c r="K67" s="6">
        <f t="shared" si="3"/>
        <v>0</v>
      </c>
      <c r="L67" t="e">
        <f t="shared" si="2"/>
        <v>#DIV/0!</v>
      </c>
    </row>
    <row r="68" spans="1:12" ht="18.75" customHeight="1">
      <c r="A68" s="33"/>
      <c r="B68" s="36"/>
      <c r="C68" s="39"/>
      <c r="D68" s="42"/>
      <c r="E68" s="45"/>
      <c r="F68" s="48"/>
      <c r="G68" s="6">
        <f t="shared" si="4"/>
        <v>47.532</v>
      </c>
      <c r="I68">
        <v>40.8</v>
      </c>
      <c r="J68" s="5">
        <f t="shared" si="0"/>
        <v>1.165</v>
      </c>
      <c r="K68" s="6">
        <f t="shared" si="3"/>
        <v>46.919999999999995</v>
      </c>
      <c r="L68">
        <f t="shared" si="2"/>
        <v>1.15</v>
      </c>
    </row>
    <row r="69" spans="1:12" ht="18.75" customHeight="1" thickBot="1">
      <c r="A69" s="34"/>
      <c r="B69" s="37"/>
      <c r="C69" s="40"/>
      <c r="D69" s="43"/>
      <c r="E69" s="46"/>
      <c r="F69" s="49"/>
      <c r="G69" s="6">
        <f t="shared" si="4"/>
        <v>0</v>
      </c>
      <c r="J69" s="5" t="e">
        <f t="shared" si="0"/>
        <v>#DIV/0!</v>
      </c>
      <c r="K69" s="6">
        <f t="shared" si="3"/>
        <v>0</v>
      </c>
      <c r="L69" t="e">
        <f t="shared" si="2"/>
        <v>#DIV/0!</v>
      </c>
    </row>
    <row r="70" spans="1:12" ht="18.75" customHeight="1">
      <c r="A70" s="53"/>
      <c r="B70" s="56" t="s">
        <v>11</v>
      </c>
      <c r="C70" s="8"/>
      <c r="D70" s="8" t="s">
        <v>26</v>
      </c>
      <c r="E70" s="11" t="s">
        <v>27</v>
      </c>
      <c r="F70" s="29" t="s">
        <v>56</v>
      </c>
      <c r="G70" s="6">
        <f t="shared" si="4"/>
        <v>0</v>
      </c>
      <c r="J70" s="5" t="e">
        <f t="shared" si="0"/>
        <v>#DIV/0!</v>
      </c>
      <c r="K70" s="6">
        <f t="shared" si="3"/>
        <v>0</v>
      </c>
      <c r="L70" t="e">
        <f t="shared" si="2"/>
        <v>#DIV/0!</v>
      </c>
    </row>
    <row r="71" spans="1:12" ht="18.75" customHeight="1">
      <c r="A71" s="54"/>
      <c r="B71" s="56"/>
      <c r="C71" s="9"/>
      <c r="D71" s="9"/>
      <c r="E71" s="12"/>
      <c r="F71" s="30"/>
      <c r="G71" s="6">
        <f t="shared" si="4"/>
        <v>2911.335</v>
      </c>
      <c r="I71" s="7">
        <v>2499</v>
      </c>
      <c r="J71" s="5">
        <f t="shared" si="0"/>
        <v>1.165</v>
      </c>
      <c r="K71" s="6">
        <f t="shared" si="3"/>
        <v>2873.85</v>
      </c>
      <c r="L71">
        <f t="shared" si="2"/>
        <v>1.15</v>
      </c>
    </row>
    <row r="72" spans="1:12" ht="18.75" customHeight="1" thickBot="1">
      <c r="A72" s="55"/>
      <c r="B72" s="56"/>
      <c r="C72" s="10"/>
      <c r="D72" s="10"/>
      <c r="E72" s="13"/>
      <c r="F72" s="31"/>
      <c r="G72" s="6">
        <f t="shared" si="4"/>
        <v>0</v>
      </c>
      <c r="J72" s="5" t="e">
        <f t="shared" si="0"/>
        <v>#DIV/0!</v>
      </c>
      <c r="K72" s="6">
        <f t="shared" si="3"/>
        <v>0</v>
      </c>
      <c r="L72" t="e">
        <f t="shared" si="2"/>
        <v>#DIV/0!</v>
      </c>
    </row>
    <row r="73" spans="1:12" ht="18.75" customHeight="1">
      <c r="A73" s="32"/>
      <c r="B73" s="35" t="s">
        <v>12</v>
      </c>
      <c r="C73" s="38"/>
      <c r="D73" s="41" t="s">
        <v>26</v>
      </c>
      <c r="E73" s="44" t="s">
        <v>28</v>
      </c>
      <c r="F73" s="47" t="s">
        <v>57</v>
      </c>
      <c r="G73" s="6">
        <f t="shared" si="4"/>
        <v>0</v>
      </c>
      <c r="J73" s="5" t="e">
        <f t="shared" si="0"/>
        <v>#DIV/0!</v>
      </c>
      <c r="K73" s="6">
        <f t="shared" si="3"/>
        <v>0</v>
      </c>
      <c r="L73" t="e">
        <f t="shared" si="2"/>
        <v>#DIV/0!</v>
      </c>
    </row>
    <row r="74" spans="1:12" ht="18.75" customHeight="1">
      <c r="A74" s="33"/>
      <c r="B74" s="36"/>
      <c r="C74" s="39"/>
      <c r="D74" s="42"/>
      <c r="E74" s="45"/>
      <c r="F74" s="48"/>
      <c r="G74" s="6">
        <f t="shared" si="4"/>
        <v>1455.6675</v>
      </c>
      <c r="I74" s="7">
        <v>1249.5</v>
      </c>
      <c r="J74" s="5">
        <f t="shared" si="0"/>
        <v>1.165</v>
      </c>
      <c r="K74" s="6">
        <f t="shared" si="3"/>
        <v>1436.925</v>
      </c>
      <c r="L74">
        <f t="shared" si="2"/>
        <v>1.15</v>
      </c>
    </row>
    <row r="75" spans="1:12" ht="18.75" customHeight="1" thickBot="1">
      <c r="A75" s="34"/>
      <c r="B75" s="37"/>
      <c r="C75" s="40"/>
      <c r="D75" s="43"/>
      <c r="E75" s="46"/>
      <c r="F75" s="49"/>
      <c r="G75" s="6">
        <f t="shared" si="4"/>
        <v>0</v>
      </c>
      <c r="J75" s="5" t="e">
        <f>G75/I75</f>
        <v>#DIV/0!</v>
      </c>
      <c r="K75" s="6">
        <f t="shared" si="3"/>
        <v>0</v>
      </c>
      <c r="L75" t="e">
        <f>K75/I75</f>
        <v>#DIV/0!</v>
      </c>
    </row>
  </sheetData>
  <sheetProtection/>
  <mergeCells count="140">
    <mergeCell ref="F9:F11"/>
    <mergeCell ref="F6:F8"/>
    <mergeCell ref="F15:F17"/>
    <mergeCell ref="F12:F14"/>
    <mergeCell ref="A12:A14"/>
    <mergeCell ref="E15:E17"/>
    <mergeCell ref="D15:D17"/>
    <mergeCell ref="A9:A11"/>
    <mergeCell ref="B9:B11"/>
    <mergeCell ref="C9:C11"/>
    <mergeCell ref="D9:D11"/>
    <mergeCell ref="E9:E11"/>
    <mergeCell ref="B12:B14"/>
    <mergeCell ref="C12:C14"/>
    <mergeCell ref="D12:D14"/>
    <mergeCell ref="E12:E14"/>
    <mergeCell ref="C15:C17"/>
    <mergeCell ref="B15:B17"/>
    <mergeCell ref="A15:A17"/>
    <mergeCell ref="B19:B21"/>
    <mergeCell ref="A19:A21"/>
    <mergeCell ref="C19:C21"/>
    <mergeCell ref="D19:D21"/>
    <mergeCell ref="E19:E21"/>
    <mergeCell ref="F19:F21"/>
    <mergeCell ref="A18:F18"/>
    <mergeCell ref="A25:A27"/>
    <mergeCell ref="B25:B27"/>
    <mergeCell ref="C25:C27"/>
    <mergeCell ref="D25:D27"/>
    <mergeCell ref="E25:E27"/>
    <mergeCell ref="F25:F27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A37:A39"/>
    <mergeCell ref="B37:B39"/>
    <mergeCell ref="C37:C39"/>
    <mergeCell ref="D37:D39"/>
    <mergeCell ref="E37:E39"/>
    <mergeCell ref="F37:F39"/>
    <mergeCell ref="A34:A36"/>
    <mergeCell ref="B34:B36"/>
    <mergeCell ref="C34:C36"/>
    <mergeCell ref="D34:D36"/>
    <mergeCell ref="E34:E36"/>
    <mergeCell ref="F34:F36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A49:A51"/>
    <mergeCell ref="B49:B51"/>
    <mergeCell ref="C49:C51"/>
    <mergeCell ref="D49:D51"/>
    <mergeCell ref="E49:E51"/>
    <mergeCell ref="F49:F51"/>
    <mergeCell ref="A46:A48"/>
    <mergeCell ref="B46:B48"/>
    <mergeCell ref="C46:C48"/>
    <mergeCell ref="D46:D48"/>
    <mergeCell ref="E46:E48"/>
    <mergeCell ref="F46:F48"/>
    <mergeCell ref="D52:D54"/>
    <mergeCell ref="E52:E54"/>
    <mergeCell ref="F52:F54"/>
    <mergeCell ref="A55:A57"/>
    <mergeCell ref="B55:B57"/>
    <mergeCell ref="C55:C57"/>
    <mergeCell ref="D55:D57"/>
    <mergeCell ref="E55:E57"/>
    <mergeCell ref="F55:F57"/>
    <mergeCell ref="A64:A66"/>
    <mergeCell ref="B64:B66"/>
    <mergeCell ref="C64:C66"/>
    <mergeCell ref="A52:A54"/>
    <mergeCell ref="B52:B54"/>
    <mergeCell ref="C52:C54"/>
    <mergeCell ref="D58:D60"/>
    <mergeCell ref="E58:E60"/>
    <mergeCell ref="F58:F60"/>
    <mergeCell ref="F64:F66"/>
    <mergeCell ref="A61:A63"/>
    <mergeCell ref="B61:B63"/>
    <mergeCell ref="C61:C63"/>
    <mergeCell ref="D61:D63"/>
    <mergeCell ref="E61:E63"/>
    <mergeCell ref="F61:F63"/>
    <mergeCell ref="A5:F5"/>
    <mergeCell ref="A73:A75"/>
    <mergeCell ref="B73:B75"/>
    <mergeCell ref="C73:C75"/>
    <mergeCell ref="D73:D75"/>
    <mergeCell ref="E73:E75"/>
    <mergeCell ref="F73:F75"/>
    <mergeCell ref="A70:A72"/>
    <mergeCell ref="B70:B72"/>
    <mergeCell ref="C70:C72"/>
    <mergeCell ref="D70:D72"/>
    <mergeCell ref="E70:E72"/>
    <mergeCell ref="F70:F72"/>
    <mergeCell ref="A67:A69"/>
    <mergeCell ref="B67:B69"/>
    <mergeCell ref="C67:C69"/>
    <mergeCell ref="D67:D69"/>
    <mergeCell ref="E67:E69"/>
    <mergeCell ref="F67:F69"/>
    <mergeCell ref="D64:D66"/>
    <mergeCell ref="E64:E66"/>
    <mergeCell ref="A6:A8"/>
    <mergeCell ref="B6:B8"/>
    <mergeCell ref="C6:C8"/>
    <mergeCell ref="D6:D8"/>
    <mergeCell ref="E6:E8"/>
    <mergeCell ref="A58:A60"/>
    <mergeCell ref="B58:B60"/>
    <mergeCell ref="C58:C60"/>
  </mergeCells>
  <printOptions/>
  <pageMargins left="0.7" right="0.7" top="0.75" bottom="0.75" header="0.3" footer="0.3"/>
  <pageSetup orientation="portrait" paperSize="9" scale="95" r:id="rId2"/>
  <rowBreaks count="1" manualBreakCount="1">
    <brk id="3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</cp:lastModifiedBy>
  <cp:lastPrinted>2015-02-04T09:50:03Z</cp:lastPrinted>
  <dcterms:created xsi:type="dcterms:W3CDTF">2015-02-04T08:21:38Z</dcterms:created>
  <dcterms:modified xsi:type="dcterms:W3CDTF">2015-09-17T08:17:41Z</dcterms:modified>
  <cp:category/>
  <cp:version/>
  <cp:contentType/>
  <cp:contentStatus/>
</cp:coreProperties>
</file>